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S:\Communications\Website documents\"/>
    </mc:Choice>
  </mc:AlternateContent>
  <xr:revisionPtr revIDLastSave="0" documentId="8_{7C3BD0BC-66A9-4BAB-B7C6-DAF1AB9DD4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tes" sheetId="3" r:id="rId1"/>
    <sheet name="Mike Lacroix" sheetId="9" r:id="rId2"/>
    <sheet name="Rosemary Frketich" sheetId="10" r:id="rId3"/>
    <sheet name="Angela Wiggins" sheetId="11" r:id="rId4"/>
    <sheet name="Cathy Renaud" sheetId="12" r:id="rId5"/>
    <sheet name="Template" sheetId="6" r:id="rId6"/>
    <sheet name="Raw Data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2" l="1"/>
  <c r="B12" i="10"/>
  <c r="J14" i="8"/>
</calcChain>
</file>

<file path=xl/sharedStrings.xml><?xml version="1.0" encoding="utf-8"?>
<sst xmlns="http://schemas.openxmlformats.org/spreadsheetml/2006/main" count="316" uniqueCount="119">
  <si>
    <t>1</t>
  </si>
  <si>
    <t>107011101000000</t>
  </si>
  <si>
    <t>Account</t>
  </si>
  <si>
    <t>Approver</t>
  </si>
  <si>
    <t>Approver_Date</t>
  </si>
  <si>
    <t>Archived</t>
  </si>
  <si>
    <t>Attachment</t>
  </si>
  <si>
    <t>Attachment_receipt</t>
  </si>
  <si>
    <t>CGMH Mileage</t>
  </si>
  <si>
    <t>Cgmh To Creemore</t>
  </si>
  <si>
    <t>Claim</t>
  </si>
  <si>
    <t>Claim_Date</t>
  </si>
  <si>
    <t>Claim_Subject</t>
  </si>
  <si>
    <t>CNO Registration</t>
  </si>
  <si>
    <t>CostCenter</t>
  </si>
  <si>
    <t>Creator</t>
  </si>
  <si>
    <t>Description</t>
  </si>
  <si>
    <t>Distance</t>
  </si>
  <si>
    <t>E000000667</t>
  </si>
  <si>
    <t>E000000667 MICHAEL LACROIX</t>
  </si>
  <si>
    <t>E000002351</t>
  </si>
  <si>
    <t>Expense_Amount</t>
  </si>
  <si>
    <t>Expense_Code</t>
  </si>
  <si>
    <t>Expense_Date</t>
  </si>
  <si>
    <t>MICHAEL LACROIX</t>
  </si>
  <si>
    <t>Mileage</t>
  </si>
  <si>
    <t>N/A</t>
  </si>
  <si>
    <t>Other Fees - Membership 66020 HST 13%</t>
  </si>
  <si>
    <t>Other Fees - Membership 66020 HST Exempt</t>
  </si>
  <si>
    <t>Other_Route_Description</t>
  </si>
  <si>
    <t>Parking and Mileage</t>
  </si>
  <si>
    <t>Posted to NAV</t>
  </si>
  <si>
    <t>ROSEMARY FRKETICH</t>
  </si>
  <si>
    <t>Route</t>
  </si>
  <si>
    <t>Status</t>
  </si>
  <si>
    <t>TaxCode</t>
  </si>
  <si>
    <t>Total_Amount</t>
  </si>
  <si>
    <t>Travel - Accommodation 6240004 HST 13%</t>
  </si>
  <si>
    <t>Travel - Parking &amp; Other 6240000 HST 13%</t>
  </si>
  <si>
    <t>Travel - Parking &amp; Other 6240000 HST Exempt</t>
  </si>
  <si>
    <t>Vehicle</t>
  </si>
  <si>
    <t>Vendor_Name</t>
  </si>
  <si>
    <t>Vendor_no</t>
  </si>
  <si>
    <t>YES</t>
  </si>
  <si>
    <t xml:space="preserve">Steps </t>
  </si>
  <si>
    <t>https://cgmh.on.ca/public-reporting/expense-reporting</t>
  </si>
  <si>
    <t>Period reported</t>
  </si>
  <si>
    <t>Export data TEM audit (Monica has access)</t>
  </si>
  <si>
    <t xml:space="preserve">Status selected (ensure approval column populated to validate transaction completed): </t>
  </si>
  <si>
    <r>
      <t xml:space="preserve">Posted to NAV </t>
    </r>
    <r>
      <rPr>
        <i/>
        <sz val="10"/>
        <color theme="1"/>
        <rFont val="Aptos Narrow"/>
        <family val="2"/>
        <scheme val="minor"/>
      </rPr>
      <t>(once approved Basware creates a journal entry posting to NAV to proceed with payment)</t>
    </r>
  </si>
  <si>
    <t>SLT team</t>
  </si>
  <si>
    <t>Kathleen De Pellegrin</t>
  </si>
  <si>
    <t>Rosemary Frketich</t>
  </si>
  <si>
    <t>Michael Lacroix</t>
  </si>
  <si>
    <t>Dr Michael Lisi</t>
  </si>
  <si>
    <t>https://www.ontario.ca/page/travel-meal-and-hospitality-expenses-directive</t>
  </si>
  <si>
    <t>Not BOD Apr24 onwards</t>
  </si>
  <si>
    <t>Collingwood General &amp; Marine Hospital</t>
  </si>
  <si>
    <t>Name:</t>
  </si>
  <si>
    <t>Title:</t>
  </si>
  <si>
    <t>President &amp; CEO</t>
  </si>
  <si>
    <t>Reporting Period:</t>
  </si>
  <si>
    <t>Date</t>
  </si>
  <si>
    <t>Amount</t>
  </si>
  <si>
    <t>Expense Category</t>
  </si>
  <si>
    <t>Travel - Mileage</t>
  </si>
  <si>
    <t>Travel - Incidentals (parking, tolls)</t>
  </si>
  <si>
    <t>VP Patient Services and Chief Nursing Executive</t>
  </si>
  <si>
    <t>Angela Wiggins</t>
  </si>
  <si>
    <t>Cgmh To Wasaga Beach</t>
  </si>
  <si>
    <t>Q2 Travel Expenses</t>
  </si>
  <si>
    <t>Cgmh To Blue Mountain</t>
  </si>
  <si>
    <t>Arthritis Society Canada Event</t>
  </si>
  <si>
    <t>CGMH/CGMHF Presentation in Wasaga Beach</t>
  </si>
  <si>
    <t>Parking Expense related to Arthritis Society Canada event at Blue Mountain</t>
  </si>
  <si>
    <t>Wasaga Beach</t>
  </si>
  <si>
    <t>E000002113</t>
  </si>
  <si>
    <t>Hotel Accommodation - Weather</t>
  </si>
  <si>
    <t>Hotel - Weather</t>
  </si>
  <si>
    <t>ANGELA WIGGINS</t>
  </si>
  <si>
    <t>Other Fees - License 66010 HST Exempt</t>
  </si>
  <si>
    <t>ACHE Membership</t>
  </si>
  <si>
    <t>Travel to Vaughan</t>
  </si>
  <si>
    <t>CGMH to Cortellucci Vaughan Hospital</t>
  </si>
  <si>
    <t>E000002063 PELLEGRIN DE</t>
  </si>
  <si>
    <t>2025/26 Q3 Business and Travel Expenses</t>
  </si>
  <si>
    <t>Community Visioning Session in WB</t>
  </si>
  <si>
    <t>Community Visioning Session - Creemore</t>
  </si>
  <si>
    <t>Canadian College of Health Leaders Registration</t>
  </si>
  <si>
    <t>NOT INCLUDED</t>
  </si>
  <si>
    <t>October 1, 2025 - March 31, 2026</t>
  </si>
  <si>
    <t>Travel - Meals</t>
  </si>
  <si>
    <t>Travel - Accomodation</t>
  </si>
  <si>
    <t>Travel - Parking</t>
  </si>
  <si>
    <t>Vaughan</t>
  </si>
  <si>
    <t>Blue Mountain Resort</t>
  </si>
  <si>
    <t xml:space="preserve">CGMH/CGMHF Presentation in Wasaga </t>
  </si>
  <si>
    <t>Community Visioning Session</t>
  </si>
  <si>
    <t>Creemore</t>
  </si>
  <si>
    <t>Collingwood</t>
  </si>
  <si>
    <t>Weather Related</t>
  </si>
  <si>
    <t>E000002763</t>
  </si>
  <si>
    <t>CATHY RENAUD</t>
  </si>
  <si>
    <t>10301.871000</t>
  </si>
  <si>
    <t>Accomodation CAWIC Conference</t>
  </si>
  <si>
    <t>Hotel accomodation 2 nights for1 room, 2 team members</t>
  </si>
  <si>
    <t>Balance Sheet - BA HST 13%</t>
  </si>
  <si>
    <t>one room, 2 nights, 2 team members</t>
  </si>
  <si>
    <t>2</t>
  </si>
  <si>
    <t>Cathy Renaud</t>
  </si>
  <si>
    <t>Markham</t>
  </si>
  <si>
    <t>CAWIC Conference 2Rooms,4Team Members</t>
  </si>
  <si>
    <t>Toronto</t>
  </si>
  <si>
    <t>Healthcare Infrastructure, Eastern Canada Conference</t>
  </si>
  <si>
    <t>Nov 12 - 14/25</t>
  </si>
  <si>
    <t>Travel - Taxi</t>
  </si>
  <si>
    <t>CCHF Conference</t>
  </si>
  <si>
    <t>Stage 1.3 Review Stantec Office</t>
  </si>
  <si>
    <t>Infrastructure Ontario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</si>
</sst>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;@"/>
    <numFmt numFmtId="165" formatCode="yyyy\-mm\-dd\ hh:mm;@"/>
    <numFmt numFmtId="166" formatCode="[$-409]d\-mmm\-yy;@"/>
  </numFmts>
  <fonts count="12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sz val="10"/>
      <color theme="1"/>
      <name val="Arial"/>
      <family val="2"/>
    </font>
    <font>
      <sz val="10"/>
      <color rgb="FFED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quotePrefix="1" applyNumberFormat="1"/>
    <xf numFmtId="165" fontId="0" fillId="0" borderId="0" xfId="0" quotePrefix="1" applyNumberFormat="1"/>
    <xf numFmtId="0" fontId="4" fillId="0" borderId="0" xfId="0" applyFont="1"/>
    <xf numFmtId="0" fontId="3" fillId="0" borderId="0" xfId="2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43" fontId="7" fillId="0" borderId="4" xfId="1" applyFont="1" applyFill="1" applyBorder="1"/>
    <xf numFmtId="0" fontId="7" fillId="0" borderId="4" xfId="0" applyFont="1" applyBorder="1"/>
    <xf numFmtId="43" fontId="7" fillId="0" borderId="5" xfId="1" applyFont="1" applyFill="1" applyBorder="1"/>
    <xf numFmtId="0" fontId="7" fillId="0" borderId="5" xfId="0" applyFont="1" applyBorder="1"/>
    <xf numFmtId="0" fontId="9" fillId="0" borderId="0" xfId="0" applyFont="1"/>
    <xf numFmtId="0" fontId="7" fillId="0" borderId="5" xfId="0" applyFont="1" applyBorder="1" applyAlignment="1">
      <alignment wrapText="1"/>
    </xf>
    <xf numFmtId="166" fontId="7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10" fillId="0" borderId="0" xfId="0" applyFont="1"/>
    <xf numFmtId="166" fontId="7" fillId="0" borderId="0" xfId="0" applyNumberFormat="1" applyFont="1"/>
    <xf numFmtId="43" fontId="7" fillId="0" borderId="0" xfId="1" applyFont="1" applyFill="1" applyBorder="1"/>
    <xf numFmtId="0" fontId="7" fillId="0" borderId="0" xfId="0" applyFont="1" applyAlignment="1">
      <alignment wrapText="1"/>
    </xf>
    <xf numFmtId="166" fontId="7" fillId="0" borderId="4" xfId="0" applyNumberFormat="1" applyFont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1" fillId="0" borderId="0" xfId="0" quotePrefix="1" applyFont="1"/>
  </cellXfs>
  <cellStyles count="5">
    <cellStyle name="Comma" xfId="1" builtinId="3"/>
    <cellStyle name="Comma 2" xfId="4" xr:uid="{5A7B35AB-5BD3-4D15-9508-55868414C7CC}"/>
    <cellStyle name="Hyperlink" xfId="2" builtinId="8"/>
    <cellStyle name="Normal" xfId="0" builtinId="0"/>
    <cellStyle name="Normal 2" xfId="3" xr:uid="{E92D83E4-9440-475E-B1A7-500E49114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24766</xdr:colOff>
      <xdr:row>10</xdr:row>
      <xdr:rowOff>121920</xdr:rowOff>
    </xdr:from>
    <xdr:to>
      <xdr:col>15</xdr:col>
      <xdr:colOff>209551</xdr:colOff>
      <xdr:row>23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6BCE05-22FE-4180-8BD9-24A87F0B95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6" y="1874520"/>
          <a:ext cx="5137785" cy="221361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9</xdr:row>
      <xdr:rowOff>147321</xdr:rowOff>
    </xdr:from>
    <xdr:to>
      <xdr:col>22</xdr:col>
      <xdr:colOff>0</xdr:colOff>
      <xdr:row>21</xdr:row>
      <xdr:rowOff>115896</xdr:rowOff>
    </xdr:to>
    <xdr:pic>
      <xdr:nvPicPr>
        <xdr:cNvPr id="3" name="Picture 2" descr="meal rate reimbursement Breakfast $10, Lunch $12.50 and Dinner $22.50 as a maximum">
          <a:extLst>
            <a:ext uri="{FF2B5EF4-FFF2-40B4-BE49-F238E27FC236}">
              <a16:creationId xmlns:a16="http://schemas.microsoft.com/office/drawing/2014/main" id="{7ED07926-B448-4750-AFD2-2236A2C1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6875" y="1690371"/>
          <a:ext cx="3162300" cy="20259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78301</xdr:rowOff>
    </xdr:from>
    <xdr:to>
      <xdr:col>21</xdr:col>
      <xdr:colOff>491490</xdr:colOff>
      <xdr:row>8</xdr:row>
      <xdr:rowOff>153161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5B09DD-2AE0-4F00-98E1-958B16BE82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48775" y="78301"/>
          <a:ext cx="3181350" cy="14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ntario.ca/page/travel-meal-and-hospitality-expenses-directive" TargetMode="External"/><Relationship Id="rId1" Type="http://schemas.openxmlformats.org/officeDocument/2006/relationships/hyperlink" Target="https://cgmh.on.ca/public-reporting/expense-reportin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0642-EBE8-4A33-A985-FD207EAE38DD}">
  <sheetPr codeName="Sheet1">
    <tabColor theme="0" tint="-0.499984740745262"/>
  </sheetPr>
  <dimension ref="A1:G31"/>
  <sheetViews>
    <sheetView showGridLines="0" tabSelected="1" workbookViewId="0">
      <selection activeCell="E3" sqref="E3"/>
    </sheetView>
  </sheetViews>
  <sheetFormatPr defaultColWidth="9.28515625" defaultRowHeight="13.8" x14ac:dyDescent="0.3"/>
  <cols>
    <col min="1" max="1" width="18.28515625" style="3" customWidth="1"/>
    <col min="2" max="2" width="12.85546875" style="3" customWidth="1"/>
    <col min="3" max="16384" width="9.28515625" style="3"/>
  </cols>
  <sheetData>
    <row r="1" spans="1:7" x14ac:dyDescent="0.3">
      <c r="A1" s="3" t="s">
        <v>44</v>
      </c>
      <c r="B1" s="4" t="s">
        <v>45</v>
      </c>
    </row>
    <row r="2" spans="1:7" x14ac:dyDescent="0.3">
      <c r="A2" s="3" t="s">
        <v>46</v>
      </c>
      <c r="B2" s="24" t="s">
        <v>90</v>
      </c>
    </row>
    <row r="4" spans="1:7" x14ac:dyDescent="0.3">
      <c r="A4" s="3">
        <v>1</v>
      </c>
      <c r="B4" s="3" t="s">
        <v>47</v>
      </c>
    </row>
    <row r="6" spans="1:7" x14ac:dyDescent="0.3">
      <c r="A6" s="3">
        <v>1</v>
      </c>
      <c r="B6" s="3" t="s">
        <v>48</v>
      </c>
    </row>
    <row r="7" spans="1:7" x14ac:dyDescent="0.3">
      <c r="B7" s="3" t="s">
        <v>49</v>
      </c>
    </row>
    <row r="8" spans="1:7" x14ac:dyDescent="0.3">
      <c r="B8" s="3" t="s">
        <v>5</v>
      </c>
    </row>
    <row r="10" spans="1:7" x14ac:dyDescent="0.3">
      <c r="A10" s="3">
        <v>2</v>
      </c>
      <c r="B10" s="5" t="s">
        <v>50</v>
      </c>
      <c r="G10" s="4" t="s">
        <v>55</v>
      </c>
    </row>
    <row r="11" spans="1:7" x14ac:dyDescent="0.3">
      <c r="B11" s="3" t="s">
        <v>51</v>
      </c>
    </row>
    <row r="12" spans="1:7" x14ac:dyDescent="0.3">
      <c r="B12" s="3" t="s">
        <v>52</v>
      </c>
    </row>
    <row r="13" spans="1:7" x14ac:dyDescent="0.3">
      <c r="B13" s="3" t="s">
        <v>53</v>
      </c>
    </row>
    <row r="14" spans="1:7" x14ac:dyDescent="0.3">
      <c r="B14" s="3" t="s">
        <v>54</v>
      </c>
    </row>
    <row r="15" spans="1:7" x14ac:dyDescent="0.3">
      <c r="B15" s="3" t="s">
        <v>68</v>
      </c>
    </row>
    <row r="20" spans="2:6" x14ac:dyDescent="0.3">
      <c r="B20" s="3" t="s">
        <v>56</v>
      </c>
    </row>
    <row r="21" spans="2:6" x14ac:dyDescent="0.3">
      <c r="B21" s="3" t="s">
        <v>56</v>
      </c>
      <c r="C21" s="4"/>
    </row>
    <row r="22" spans="2:6" x14ac:dyDescent="0.3">
      <c r="B22" s="3" t="s">
        <v>56</v>
      </c>
    </row>
    <row r="28" spans="2:6" x14ac:dyDescent="0.3">
      <c r="F28" s="3" t="s">
        <v>65</v>
      </c>
    </row>
    <row r="29" spans="2:6" x14ac:dyDescent="0.3">
      <c r="F29" s="3" t="s">
        <v>66</v>
      </c>
    </row>
    <row r="30" spans="2:6" x14ac:dyDescent="0.3">
      <c r="F30" s="3" t="s">
        <v>91</v>
      </c>
    </row>
    <row r="31" spans="2:6" x14ac:dyDescent="0.3">
      <c r="F31" s="3" t="s">
        <v>92</v>
      </c>
    </row>
  </sheetData>
  <hyperlinks>
    <hyperlink ref="B1" r:id="rId1" xr:uid="{71136CF5-0F56-4502-90F3-EB58E2B6F0C8}"/>
    <hyperlink ref="G10" r:id="rId2" xr:uid="{B8B731AB-BD7C-4053-8311-ADA92EA80FA2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E611-58DB-45FA-9C2E-23EB70B90DC7}">
  <sheetPr codeName="Sheet2">
    <tabColor theme="7" tint="-0.499984740745262"/>
    <pageSetUpPr fitToPage="1"/>
  </sheetPr>
  <dimension ref="A1:E23"/>
  <sheetViews>
    <sheetView showGridLines="0" view="pageBreakPreview" zoomScaleNormal="100" zoomScaleSheetLayoutView="100" workbookViewId="0">
      <selection activeCell="A27" sqref="A27:XFD92"/>
    </sheetView>
  </sheetViews>
  <sheetFormatPr defaultColWidth="9.28515625" defaultRowHeight="10.199999999999999" x14ac:dyDescent="0.2"/>
  <cols>
    <col min="1" max="1" width="15.85546875" style="13" customWidth="1"/>
    <col min="2" max="2" width="12.42578125" style="13" customWidth="1"/>
    <col min="3" max="3" width="34.28515625" style="13" customWidth="1"/>
    <col min="4" max="4" width="26.85546875" style="13" customWidth="1"/>
    <col min="5" max="5" width="33" style="13" customWidth="1"/>
    <col min="6" max="16384" width="9.28515625" style="13"/>
  </cols>
  <sheetData>
    <row r="1" spans="1:5" x14ac:dyDescent="0.2">
      <c r="A1" s="6" t="s">
        <v>57</v>
      </c>
      <c r="B1" s="6"/>
      <c r="C1" s="6"/>
    </row>
    <row r="2" spans="1:5" x14ac:dyDescent="0.2">
      <c r="A2" s="6"/>
      <c r="B2" s="6"/>
      <c r="C2" s="6"/>
    </row>
    <row r="3" spans="1:5" x14ac:dyDescent="0.2">
      <c r="A3" s="6" t="s">
        <v>58</v>
      </c>
      <c r="B3" s="6" t="s">
        <v>53</v>
      </c>
      <c r="C3" s="6"/>
    </row>
    <row r="4" spans="1:5" x14ac:dyDescent="0.2">
      <c r="A4" s="6"/>
      <c r="B4" s="6"/>
      <c r="C4" s="6"/>
    </row>
    <row r="5" spans="1:5" x14ac:dyDescent="0.2">
      <c r="A5" s="6" t="s">
        <v>59</v>
      </c>
      <c r="B5" s="6" t="s">
        <v>60</v>
      </c>
      <c r="C5" s="6"/>
    </row>
    <row r="6" spans="1:5" x14ac:dyDescent="0.2">
      <c r="A6" s="6"/>
      <c r="B6" s="6"/>
      <c r="C6" s="6"/>
    </row>
    <row r="7" spans="1:5" ht="13.95" customHeight="1" x14ac:dyDescent="0.2">
      <c r="A7" s="6" t="s">
        <v>61</v>
      </c>
      <c r="B7" s="6" t="s">
        <v>90</v>
      </c>
      <c r="C7" s="6"/>
    </row>
    <row r="8" spans="1:5" x14ac:dyDescent="0.2">
      <c r="A8" s="6"/>
      <c r="B8" s="6"/>
      <c r="C8" s="6"/>
    </row>
    <row r="10" spans="1:5" ht="10.8" thickBot="1" x14ac:dyDescent="0.25"/>
    <row r="11" spans="1:5" ht="10.8" thickBot="1" x14ac:dyDescent="0.25">
      <c r="A11" s="7" t="s">
        <v>62</v>
      </c>
      <c r="B11" s="8" t="s">
        <v>63</v>
      </c>
      <c r="C11" s="8" t="s">
        <v>64</v>
      </c>
      <c r="D11" s="22" t="s">
        <v>16</v>
      </c>
      <c r="E11" s="23"/>
    </row>
    <row r="12" spans="1:5" x14ac:dyDescent="0.2">
      <c r="A12" s="15">
        <v>45911</v>
      </c>
      <c r="B12" s="9">
        <v>10</v>
      </c>
      <c r="C12" s="10" t="s">
        <v>65</v>
      </c>
      <c r="D12" s="12" t="s">
        <v>95</v>
      </c>
      <c r="E12" s="16" t="s">
        <v>72</v>
      </c>
    </row>
    <row r="13" spans="1:5" x14ac:dyDescent="0.2">
      <c r="A13" s="15">
        <v>45911</v>
      </c>
      <c r="B13" s="9">
        <v>15</v>
      </c>
      <c r="C13" s="10" t="s">
        <v>93</v>
      </c>
      <c r="D13" s="12" t="s">
        <v>95</v>
      </c>
      <c r="E13" s="12" t="s">
        <v>72</v>
      </c>
    </row>
    <row r="14" spans="1:5" x14ac:dyDescent="0.2">
      <c r="A14" s="15">
        <v>45929</v>
      </c>
      <c r="B14" s="9">
        <v>17</v>
      </c>
      <c r="C14" s="10" t="s">
        <v>65</v>
      </c>
      <c r="D14" s="12" t="s">
        <v>75</v>
      </c>
      <c r="E14" s="12" t="s">
        <v>96</v>
      </c>
    </row>
    <row r="15" spans="1:5" x14ac:dyDescent="0.2">
      <c r="A15" s="15">
        <v>45958</v>
      </c>
      <c r="B15" s="9">
        <v>17</v>
      </c>
      <c r="C15" s="10" t="s">
        <v>65</v>
      </c>
      <c r="D15" s="12" t="s">
        <v>75</v>
      </c>
      <c r="E15" s="12" t="s">
        <v>97</v>
      </c>
    </row>
    <row r="16" spans="1:5" x14ac:dyDescent="0.2">
      <c r="A16" s="15">
        <v>45986</v>
      </c>
      <c r="B16" s="9">
        <v>23</v>
      </c>
      <c r="C16" s="10" t="s">
        <v>65</v>
      </c>
      <c r="D16" s="12" t="s">
        <v>98</v>
      </c>
      <c r="E16" s="12" t="s">
        <v>97</v>
      </c>
    </row>
    <row r="17" spans="1:5" x14ac:dyDescent="0.2">
      <c r="A17" s="15"/>
      <c r="B17" s="9"/>
      <c r="C17" s="10"/>
      <c r="D17" s="12"/>
      <c r="E17" s="12"/>
    </row>
    <row r="18" spans="1:5" x14ac:dyDescent="0.2">
      <c r="A18" s="15"/>
      <c r="B18" s="9"/>
      <c r="C18" s="10"/>
      <c r="D18" s="12"/>
      <c r="E18" s="12"/>
    </row>
    <row r="19" spans="1:5" x14ac:dyDescent="0.2">
      <c r="A19" s="15"/>
      <c r="B19" s="9"/>
      <c r="C19" s="10"/>
      <c r="D19" s="12"/>
      <c r="E19" s="12"/>
    </row>
    <row r="20" spans="1:5" x14ac:dyDescent="0.2">
      <c r="A20" s="15"/>
      <c r="B20" s="9"/>
      <c r="C20" s="10"/>
      <c r="D20" s="12"/>
      <c r="E20" s="12"/>
    </row>
    <row r="21" spans="1:5" x14ac:dyDescent="0.2">
      <c r="A21" s="15"/>
      <c r="B21" s="9"/>
      <c r="C21" s="10"/>
      <c r="D21" s="12"/>
      <c r="E21" s="12"/>
    </row>
    <row r="22" spans="1:5" x14ac:dyDescent="0.2">
      <c r="A22" s="15"/>
      <c r="B22" s="9"/>
      <c r="C22" s="10"/>
      <c r="D22" s="12"/>
      <c r="E22" s="12"/>
    </row>
    <row r="23" spans="1:5" x14ac:dyDescent="0.2">
      <c r="A23" s="15"/>
      <c r="B23" s="9"/>
      <c r="C23" s="10"/>
      <c r="D23" s="12"/>
      <c r="E23" s="12"/>
    </row>
  </sheetData>
  <mergeCells count="1">
    <mergeCell ref="D11:E11"/>
  </mergeCells>
  <pageMargins left="0.7" right="0.7" top="0.75" bottom="0.75" header="0.3" footer="0.3"/>
  <pageSetup scale="87" fitToHeight="0" orientation="portrait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2421-1414-49FF-993D-6AAAA63581D5}">
  <sheetPr codeName="Sheet3">
    <tabColor theme="7" tint="-0.499984740745262"/>
    <pageSetUpPr fitToPage="1"/>
  </sheetPr>
  <dimension ref="A1:E20"/>
  <sheetViews>
    <sheetView showGridLines="0" view="pageBreakPreview" zoomScaleNormal="100" zoomScaleSheetLayoutView="100" workbookViewId="0">
      <selection activeCell="C13" sqref="C13"/>
    </sheetView>
  </sheetViews>
  <sheetFormatPr defaultColWidth="9.28515625" defaultRowHeight="10.199999999999999" x14ac:dyDescent="0.2"/>
  <cols>
    <col min="1" max="1" width="15.85546875" style="13" customWidth="1"/>
    <col min="2" max="2" width="12.42578125" style="13" customWidth="1"/>
    <col min="3" max="3" width="34.28515625" style="13" customWidth="1"/>
    <col min="4" max="4" width="26.85546875" style="13" customWidth="1"/>
    <col min="5" max="5" width="33" style="13" customWidth="1"/>
    <col min="6" max="16384" width="9.28515625" style="13"/>
  </cols>
  <sheetData>
    <row r="1" spans="1:5" x14ac:dyDescent="0.2">
      <c r="A1" s="6" t="s">
        <v>57</v>
      </c>
      <c r="B1" s="6"/>
      <c r="C1" s="6"/>
    </row>
    <row r="2" spans="1:5" x14ac:dyDescent="0.2">
      <c r="A2" s="6"/>
      <c r="B2" s="6"/>
      <c r="C2" s="6"/>
    </row>
    <row r="3" spans="1:5" x14ac:dyDescent="0.2">
      <c r="A3" s="6" t="s">
        <v>58</v>
      </c>
      <c r="B3" s="6" t="s">
        <v>52</v>
      </c>
      <c r="C3" s="6"/>
    </row>
    <row r="4" spans="1:5" x14ac:dyDescent="0.2">
      <c r="A4" s="6"/>
      <c r="B4" s="6"/>
      <c r="C4" s="6"/>
    </row>
    <row r="5" spans="1:5" x14ac:dyDescent="0.2">
      <c r="A5" s="6" t="s">
        <v>59</v>
      </c>
      <c r="B5" s="6" t="s">
        <v>67</v>
      </c>
      <c r="C5" s="6"/>
    </row>
    <row r="6" spans="1:5" x14ac:dyDescent="0.2">
      <c r="A6" s="6"/>
      <c r="B6" s="6"/>
      <c r="C6" s="6"/>
    </row>
    <row r="7" spans="1:5" x14ac:dyDescent="0.2">
      <c r="A7" s="6" t="s">
        <v>61</v>
      </c>
      <c r="B7" s="6" t="s">
        <v>90</v>
      </c>
      <c r="C7" s="6"/>
    </row>
    <row r="10" spans="1:5" ht="10.8" thickBot="1" x14ac:dyDescent="0.25"/>
    <row r="11" spans="1:5" ht="10.8" thickBot="1" x14ac:dyDescent="0.25">
      <c r="A11" s="7" t="s">
        <v>62</v>
      </c>
      <c r="B11" s="8" t="s">
        <v>63</v>
      </c>
      <c r="C11" s="8" t="s">
        <v>64</v>
      </c>
      <c r="D11" s="22" t="s">
        <v>16</v>
      </c>
      <c r="E11" s="23"/>
    </row>
    <row r="12" spans="1:5" x14ac:dyDescent="0.2">
      <c r="A12" s="15">
        <v>46094</v>
      </c>
      <c r="B12" s="11">
        <f>17.75+10.62</f>
        <v>28.369999999999997</v>
      </c>
      <c r="C12" s="10" t="s">
        <v>93</v>
      </c>
      <c r="D12" s="12" t="s">
        <v>94</v>
      </c>
      <c r="E12" s="12" t="s">
        <v>83</v>
      </c>
    </row>
    <row r="13" spans="1:5" x14ac:dyDescent="0.2">
      <c r="A13" s="15">
        <v>46094</v>
      </c>
      <c r="B13" s="11">
        <v>57.5</v>
      </c>
      <c r="C13" s="10" t="s">
        <v>65</v>
      </c>
      <c r="D13" s="12" t="s">
        <v>94</v>
      </c>
      <c r="E13" s="12" t="s">
        <v>83</v>
      </c>
    </row>
    <row r="14" spans="1:5" x14ac:dyDescent="0.2">
      <c r="A14" s="15"/>
      <c r="B14" s="11"/>
      <c r="C14" s="10"/>
      <c r="D14" s="12"/>
      <c r="E14" s="14"/>
    </row>
    <row r="15" spans="1:5" x14ac:dyDescent="0.2">
      <c r="A15" s="15"/>
      <c r="B15" s="11"/>
      <c r="C15" s="10"/>
      <c r="D15" s="12"/>
      <c r="E15" s="14"/>
    </row>
    <row r="16" spans="1:5" x14ac:dyDescent="0.2">
      <c r="A16" s="15"/>
      <c r="B16" s="11"/>
      <c r="C16" s="10"/>
      <c r="D16" s="12"/>
      <c r="E16" s="14"/>
    </row>
    <row r="17" spans="1:5" x14ac:dyDescent="0.2">
      <c r="A17" s="15"/>
      <c r="B17" s="11"/>
      <c r="C17" s="10"/>
      <c r="D17" s="12"/>
      <c r="E17" s="14"/>
    </row>
    <row r="18" spans="1:5" x14ac:dyDescent="0.2">
      <c r="A18" s="15"/>
      <c r="B18" s="11"/>
      <c r="C18" s="10"/>
      <c r="D18" s="12"/>
      <c r="E18" s="14"/>
    </row>
    <row r="19" spans="1:5" x14ac:dyDescent="0.2">
      <c r="A19" s="15"/>
      <c r="B19" s="11"/>
      <c r="C19" s="10"/>
      <c r="D19" s="12"/>
      <c r="E19" s="14"/>
    </row>
    <row r="20" spans="1:5" x14ac:dyDescent="0.2">
      <c r="A20" s="15"/>
      <c r="B20" s="11"/>
      <c r="C20" s="10"/>
      <c r="D20" s="12"/>
      <c r="E20" s="14"/>
    </row>
  </sheetData>
  <mergeCells count="1">
    <mergeCell ref="D11:E11"/>
  </mergeCells>
  <pageMargins left="0.7" right="0.7" top="0.75" bottom="0.75" header="0.3" footer="0.3"/>
  <pageSetup scale="93" fitToHeight="0" orientation="portrait" r:id="rId1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8EB8-006A-466F-BA5B-33E98B2E1941}">
  <sheetPr codeName="Sheet4">
    <tabColor theme="7" tint="-0.499984740745262"/>
    <pageSetUpPr fitToPage="1"/>
  </sheetPr>
  <dimension ref="A1:E22"/>
  <sheetViews>
    <sheetView showGridLines="0" view="pageBreakPreview" zoomScaleNormal="100" zoomScaleSheetLayoutView="100" workbookViewId="0">
      <selection activeCell="A48" sqref="A1:XFD48"/>
    </sheetView>
  </sheetViews>
  <sheetFormatPr defaultColWidth="9.28515625" defaultRowHeight="10.199999999999999" x14ac:dyDescent="0.2"/>
  <cols>
    <col min="1" max="1" width="15.85546875" style="13" customWidth="1"/>
    <col min="2" max="2" width="12.42578125" style="13" customWidth="1"/>
    <col min="3" max="3" width="34.28515625" style="13" customWidth="1"/>
    <col min="4" max="4" width="26.85546875" style="13" customWidth="1"/>
    <col min="5" max="5" width="33" style="13" customWidth="1"/>
    <col min="6" max="16384" width="9.28515625" style="13"/>
  </cols>
  <sheetData>
    <row r="1" spans="1:5" x14ac:dyDescent="0.2">
      <c r="A1" s="6" t="s">
        <v>57</v>
      </c>
      <c r="B1" s="6"/>
      <c r="C1" s="6"/>
    </row>
    <row r="2" spans="1:5" x14ac:dyDescent="0.2">
      <c r="A2" s="6"/>
      <c r="B2" s="6"/>
      <c r="C2" s="6"/>
    </row>
    <row r="3" spans="1:5" x14ac:dyDescent="0.2">
      <c r="A3" s="6" t="s">
        <v>58</v>
      </c>
      <c r="B3" s="6" t="s">
        <v>68</v>
      </c>
      <c r="C3" s="6"/>
    </row>
    <row r="4" spans="1:5" x14ac:dyDescent="0.2">
      <c r="A4" s="6"/>
      <c r="B4" s="6"/>
      <c r="C4" s="6"/>
    </row>
    <row r="5" spans="1:5" x14ac:dyDescent="0.2">
      <c r="A5" s="6" t="s">
        <v>59</v>
      </c>
      <c r="B5" s="6" t="s">
        <v>67</v>
      </c>
      <c r="C5" s="6"/>
    </row>
    <row r="6" spans="1:5" x14ac:dyDescent="0.2">
      <c r="A6" s="6"/>
      <c r="B6" s="6"/>
      <c r="C6" s="6"/>
    </row>
    <row r="7" spans="1:5" x14ac:dyDescent="0.2">
      <c r="A7" s="6" t="s">
        <v>61</v>
      </c>
      <c r="B7" s="6" t="s">
        <v>90</v>
      </c>
      <c r="C7" s="6"/>
    </row>
    <row r="10" spans="1:5" ht="10.8" thickBot="1" x14ac:dyDescent="0.25"/>
    <row r="11" spans="1:5" ht="10.8" thickBot="1" x14ac:dyDescent="0.25">
      <c r="A11" s="7" t="s">
        <v>62</v>
      </c>
      <c r="B11" s="8" t="s">
        <v>63</v>
      </c>
      <c r="C11" s="8" t="s">
        <v>64</v>
      </c>
      <c r="D11" s="22" t="s">
        <v>16</v>
      </c>
      <c r="E11" s="23"/>
    </row>
    <row r="12" spans="1:5" x14ac:dyDescent="0.2">
      <c r="A12" s="15">
        <v>46045</v>
      </c>
      <c r="B12" s="11">
        <v>176.27</v>
      </c>
      <c r="C12" s="10" t="s">
        <v>92</v>
      </c>
      <c r="D12" s="12" t="s">
        <v>99</v>
      </c>
      <c r="E12" s="12" t="s">
        <v>100</v>
      </c>
    </row>
    <row r="13" spans="1:5" x14ac:dyDescent="0.2">
      <c r="A13" s="15"/>
      <c r="B13" s="11"/>
      <c r="C13" s="10"/>
      <c r="D13" s="12"/>
      <c r="E13" s="12"/>
    </row>
    <row r="14" spans="1:5" x14ac:dyDescent="0.2">
      <c r="A14" s="15"/>
      <c r="B14" s="11"/>
      <c r="C14" s="10"/>
      <c r="D14" s="12"/>
      <c r="E14" s="14"/>
    </row>
    <row r="15" spans="1:5" x14ac:dyDescent="0.2">
      <c r="A15" s="15"/>
      <c r="B15" s="11"/>
      <c r="C15" s="10"/>
      <c r="D15" s="12"/>
      <c r="E15" s="14"/>
    </row>
    <row r="16" spans="1:5" x14ac:dyDescent="0.2">
      <c r="A16" s="15"/>
      <c r="B16" s="11"/>
      <c r="C16" s="10"/>
      <c r="D16" s="12"/>
      <c r="E16" s="14"/>
    </row>
    <row r="17" spans="1:5" x14ac:dyDescent="0.2">
      <c r="A17" s="15"/>
      <c r="B17" s="11"/>
      <c r="C17" s="10"/>
      <c r="D17" s="12"/>
      <c r="E17" s="14"/>
    </row>
    <row r="18" spans="1:5" x14ac:dyDescent="0.2">
      <c r="A18" s="15"/>
      <c r="B18" s="11"/>
      <c r="C18" s="10"/>
      <c r="D18" s="12"/>
      <c r="E18" s="14"/>
    </row>
    <row r="19" spans="1:5" x14ac:dyDescent="0.2">
      <c r="A19" s="15"/>
      <c r="B19" s="11"/>
      <c r="C19" s="10"/>
      <c r="D19" s="12"/>
      <c r="E19" s="14"/>
    </row>
    <row r="20" spans="1:5" x14ac:dyDescent="0.2">
      <c r="A20" s="15"/>
      <c r="B20" s="11"/>
      <c r="C20" s="10"/>
      <c r="D20" s="12"/>
      <c r="E20" s="14"/>
    </row>
    <row r="21" spans="1:5" x14ac:dyDescent="0.2">
      <c r="A21" s="18"/>
      <c r="B21" s="19"/>
      <c r="C21" s="6"/>
      <c r="D21" s="6"/>
      <c r="E21" s="20"/>
    </row>
    <row r="22" spans="1:5" x14ac:dyDescent="0.2">
      <c r="A22" s="18"/>
      <c r="B22" s="19"/>
      <c r="C22" s="6"/>
      <c r="D22" s="6"/>
      <c r="E22" s="20"/>
    </row>
  </sheetData>
  <mergeCells count="1">
    <mergeCell ref="D11:E11"/>
  </mergeCells>
  <pageMargins left="0.7" right="0.7" top="0.75" bottom="0.75" header="0.3" footer="0.3"/>
  <pageSetup scale="93" fitToHeight="0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6217-F018-4927-95C1-5B2F0A61B823}">
  <sheetPr codeName="Sheet7">
    <tabColor theme="7" tint="-0.499984740745262"/>
    <pageSetUpPr fitToPage="1"/>
  </sheetPr>
  <dimension ref="A2:E20"/>
  <sheetViews>
    <sheetView showGridLines="0" view="pageBreakPreview" topLeftCell="B1" zoomScaleNormal="100" zoomScaleSheetLayoutView="100" workbookViewId="0">
      <selection activeCell="A20" sqref="A20:XFD22"/>
    </sheetView>
  </sheetViews>
  <sheetFormatPr defaultColWidth="9.28515625" defaultRowHeight="10.199999999999999" x14ac:dyDescent="0.2"/>
  <cols>
    <col min="1" max="1" width="15.85546875" style="13" customWidth="1"/>
    <col min="2" max="2" width="12.42578125" style="13" customWidth="1"/>
    <col min="3" max="3" width="34.28515625" style="13" customWidth="1"/>
    <col min="4" max="4" width="26.85546875" style="13" customWidth="1"/>
    <col min="5" max="5" width="45.140625" style="13" customWidth="1"/>
    <col min="6" max="16384" width="9.28515625" style="13"/>
  </cols>
  <sheetData>
    <row r="2" spans="1:5" x14ac:dyDescent="0.2">
      <c r="A2" s="6" t="s">
        <v>57</v>
      </c>
      <c r="B2" s="6"/>
      <c r="C2" s="6"/>
    </row>
    <row r="3" spans="1:5" x14ac:dyDescent="0.2">
      <c r="A3" s="6"/>
      <c r="B3" s="6"/>
      <c r="C3" s="6"/>
    </row>
    <row r="4" spans="1:5" x14ac:dyDescent="0.2">
      <c r="A4" s="6" t="s">
        <v>58</v>
      </c>
      <c r="B4" s="6" t="s">
        <v>109</v>
      </c>
      <c r="C4" s="6"/>
    </row>
    <row r="5" spans="1:5" x14ac:dyDescent="0.2">
      <c r="A5" s="6"/>
      <c r="B5" s="6"/>
      <c r="C5" s="6"/>
    </row>
    <row r="6" spans="1:5" x14ac:dyDescent="0.2">
      <c r="A6" s="6" t="s">
        <v>59</v>
      </c>
      <c r="B6" s="6" t="s">
        <v>67</v>
      </c>
      <c r="C6" s="6"/>
    </row>
    <row r="7" spans="1:5" x14ac:dyDescent="0.2">
      <c r="A7" s="6"/>
      <c r="B7" s="6"/>
      <c r="C7" s="6"/>
    </row>
    <row r="8" spans="1:5" x14ac:dyDescent="0.2">
      <c r="A8" s="6" t="s">
        <v>61</v>
      </c>
      <c r="B8" s="6" t="s">
        <v>90</v>
      </c>
      <c r="C8" s="6"/>
    </row>
    <row r="11" spans="1:5" ht="10.8" thickBot="1" x14ac:dyDescent="0.25"/>
    <row r="12" spans="1:5" ht="10.8" thickBot="1" x14ac:dyDescent="0.25">
      <c r="A12" s="7" t="s">
        <v>62</v>
      </c>
      <c r="B12" s="8" t="s">
        <v>63</v>
      </c>
      <c r="C12" s="8" t="s">
        <v>64</v>
      </c>
      <c r="D12" s="22" t="s">
        <v>16</v>
      </c>
      <c r="E12" s="23"/>
    </row>
    <row r="13" spans="1:5" x14ac:dyDescent="0.2">
      <c r="A13" s="15">
        <v>45915</v>
      </c>
      <c r="B13" s="11">
        <v>477.2</v>
      </c>
      <c r="C13" s="10" t="s">
        <v>92</v>
      </c>
      <c r="D13" s="12" t="s">
        <v>110</v>
      </c>
      <c r="E13" s="12" t="s">
        <v>111</v>
      </c>
    </row>
    <row r="14" spans="1:5" ht="12.75" customHeight="1" x14ac:dyDescent="0.2">
      <c r="A14" s="21" t="s">
        <v>114</v>
      </c>
      <c r="B14" s="11">
        <f>1251.6-625.8</f>
        <v>625.79999999999995</v>
      </c>
      <c r="C14" s="10" t="s">
        <v>92</v>
      </c>
      <c r="D14" s="12" t="s">
        <v>112</v>
      </c>
      <c r="E14" s="14" t="s">
        <v>113</v>
      </c>
    </row>
    <row r="15" spans="1:5" ht="20.399999999999999" x14ac:dyDescent="0.2">
      <c r="A15" s="15">
        <v>45975</v>
      </c>
      <c r="B15" s="11">
        <v>88.14</v>
      </c>
      <c r="C15" s="10" t="s">
        <v>93</v>
      </c>
      <c r="D15" s="12" t="s">
        <v>112</v>
      </c>
      <c r="E15" s="14" t="s">
        <v>113</v>
      </c>
    </row>
    <row r="16" spans="1:5" x14ac:dyDescent="0.2">
      <c r="A16" s="21">
        <v>45988</v>
      </c>
      <c r="B16" s="11">
        <v>3</v>
      </c>
      <c r="C16" s="10" t="s">
        <v>115</v>
      </c>
      <c r="D16" s="12" t="s">
        <v>112</v>
      </c>
      <c r="E16" s="14" t="s">
        <v>116</v>
      </c>
    </row>
    <row r="17" spans="1:5" x14ac:dyDescent="0.2">
      <c r="A17" s="15">
        <v>45989</v>
      </c>
      <c r="B17" s="11">
        <v>10.220000000000001</v>
      </c>
      <c r="C17" s="10" t="s">
        <v>115</v>
      </c>
      <c r="D17" s="12" t="s">
        <v>112</v>
      </c>
      <c r="E17" s="14" t="s">
        <v>116</v>
      </c>
    </row>
    <row r="18" spans="1:5" x14ac:dyDescent="0.2">
      <c r="A18" s="15">
        <v>46000</v>
      </c>
      <c r="B18" s="11">
        <v>7</v>
      </c>
      <c r="C18" s="10" t="s">
        <v>93</v>
      </c>
      <c r="D18" s="12" t="s">
        <v>94</v>
      </c>
      <c r="E18" s="14" t="s">
        <v>117</v>
      </c>
    </row>
    <row r="19" spans="1:5" x14ac:dyDescent="0.2">
      <c r="A19" s="15">
        <v>46073</v>
      </c>
      <c r="B19" s="11">
        <v>7</v>
      </c>
      <c r="C19" s="10" t="s">
        <v>93</v>
      </c>
      <c r="D19" s="12" t="s">
        <v>94</v>
      </c>
      <c r="E19" s="14" t="s">
        <v>118</v>
      </c>
    </row>
    <row r="20" spans="1:5" x14ac:dyDescent="0.2">
      <c r="A20" s="15"/>
      <c r="B20" s="11"/>
      <c r="C20" s="10"/>
      <c r="D20" s="12"/>
      <c r="E20" s="14"/>
    </row>
  </sheetData>
  <mergeCells count="1">
    <mergeCell ref="D12:E12"/>
  </mergeCells>
  <pageMargins left="0.7" right="0.7" top="0.75" bottom="0.75" header="0.3" footer="0.3"/>
  <pageSetup scale="84" fitToHeight="0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3163-A291-4C48-9EC9-893DD199C146}">
  <sheetPr codeName="Sheet5">
    <tabColor theme="7" tint="-0.499984740745262"/>
    <pageSetUpPr fitToPage="1"/>
  </sheetPr>
  <dimension ref="A1:E23"/>
  <sheetViews>
    <sheetView showGridLines="0" view="pageBreakPreview" zoomScaleNormal="100" zoomScaleSheetLayoutView="100" workbookViewId="0">
      <selection activeCell="A12" sqref="A12:E17"/>
    </sheetView>
  </sheetViews>
  <sheetFormatPr defaultColWidth="9.28515625" defaultRowHeight="10.199999999999999" x14ac:dyDescent="0.2"/>
  <cols>
    <col min="1" max="1" width="15.85546875" style="13" customWidth="1"/>
    <col min="2" max="2" width="12.42578125" style="13" customWidth="1"/>
    <col min="3" max="3" width="34.28515625" style="13" customWidth="1"/>
    <col min="4" max="4" width="26.85546875" style="13" customWidth="1"/>
    <col min="5" max="5" width="33" style="13" customWidth="1"/>
    <col min="6" max="16384" width="9.28515625" style="13"/>
  </cols>
  <sheetData>
    <row r="1" spans="1:5" x14ac:dyDescent="0.2">
      <c r="A1" s="6" t="s">
        <v>57</v>
      </c>
      <c r="B1" s="6"/>
      <c r="C1" s="6"/>
    </row>
    <row r="2" spans="1:5" x14ac:dyDescent="0.2">
      <c r="A2" s="6"/>
      <c r="B2" s="6"/>
      <c r="C2" s="6"/>
    </row>
    <row r="3" spans="1:5" x14ac:dyDescent="0.2">
      <c r="A3" s="6" t="s">
        <v>58</v>
      </c>
      <c r="B3" s="6" t="s">
        <v>53</v>
      </c>
      <c r="C3" s="6"/>
    </row>
    <row r="4" spans="1:5" x14ac:dyDescent="0.2">
      <c r="A4" s="6"/>
      <c r="B4" s="6"/>
      <c r="C4" s="6"/>
    </row>
    <row r="5" spans="1:5" x14ac:dyDescent="0.2">
      <c r="A5" s="6" t="s">
        <v>59</v>
      </c>
      <c r="B5" s="6" t="s">
        <v>60</v>
      </c>
      <c r="C5" s="6"/>
    </row>
    <row r="6" spans="1:5" x14ac:dyDescent="0.2">
      <c r="A6" s="6"/>
      <c r="B6" s="6"/>
      <c r="C6" s="6"/>
    </row>
    <row r="7" spans="1:5" ht="13.95" customHeight="1" x14ac:dyDescent="0.2">
      <c r="A7" s="6" t="s">
        <v>61</v>
      </c>
      <c r="B7" s="6" t="s">
        <v>90</v>
      </c>
      <c r="C7" s="6"/>
    </row>
    <row r="8" spans="1:5" x14ac:dyDescent="0.2">
      <c r="A8" s="6"/>
      <c r="B8" s="6"/>
      <c r="C8" s="6"/>
    </row>
    <row r="10" spans="1:5" ht="10.8" thickBot="1" x14ac:dyDescent="0.25"/>
    <row r="11" spans="1:5" ht="10.8" thickBot="1" x14ac:dyDescent="0.25">
      <c r="A11" s="7" t="s">
        <v>62</v>
      </c>
      <c r="B11" s="8" t="s">
        <v>63</v>
      </c>
      <c r="C11" s="8" t="s">
        <v>64</v>
      </c>
      <c r="D11" s="22" t="s">
        <v>16</v>
      </c>
      <c r="E11" s="23"/>
    </row>
    <row r="12" spans="1:5" x14ac:dyDescent="0.2">
      <c r="A12" s="15"/>
      <c r="B12" s="9"/>
      <c r="C12" s="10"/>
      <c r="D12" s="12"/>
      <c r="E12" s="16"/>
    </row>
    <row r="13" spans="1:5" x14ac:dyDescent="0.2">
      <c r="A13" s="15"/>
      <c r="B13" s="9"/>
      <c r="C13" s="10"/>
      <c r="D13" s="12"/>
      <c r="E13" s="12"/>
    </row>
    <row r="14" spans="1:5" x14ac:dyDescent="0.2">
      <c r="A14" s="15"/>
      <c r="B14" s="9"/>
      <c r="C14" s="10"/>
      <c r="D14" s="12"/>
      <c r="E14" s="12"/>
    </row>
    <row r="15" spans="1:5" x14ac:dyDescent="0.2">
      <c r="A15" s="15"/>
      <c r="B15" s="9"/>
      <c r="C15" s="10"/>
      <c r="D15" s="12"/>
      <c r="E15" s="12"/>
    </row>
    <row r="16" spans="1:5" x14ac:dyDescent="0.2">
      <c r="A16" s="15"/>
      <c r="B16" s="9"/>
      <c r="C16" s="10"/>
      <c r="D16" s="12"/>
      <c r="E16" s="12"/>
    </row>
    <row r="17" spans="1:5" x14ac:dyDescent="0.2">
      <c r="A17" s="15"/>
      <c r="B17" s="9"/>
      <c r="C17" s="10"/>
      <c r="D17" s="12"/>
      <c r="E17" s="12"/>
    </row>
    <row r="18" spans="1:5" x14ac:dyDescent="0.2">
      <c r="A18" s="15"/>
      <c r="B18" s="9"/>
      <c r="C18" s="10"/>
      <c r="D18" s="12"/>
      <c r="E18" s="12"/>
    </row>
    <row r="19" spans="1:5" x14ac:dyDescent="0.2">
      <c r="A19" s="15"/>
      <c r="B19" s="9"/>
      <c r="C19" s="10"/>
      <c r="D19" s="12"/>
      <c r="E19" s="12"/>
    </row>
    <row r="20" spans="1:5" x14ac:dyDescent="0.2">
      <c r="A20" s="15"/>
      <c r="B20" s="9"/>
      <c r="C20" s="10"/>
      <c r="D20" s="12"/>
      <c r="E20" s="12"/>
    </row>
    <row r="21" spans="1:5" x14ac:dyDescent="0.2">
      <c r="A21" s="15"/>
      <c r="B21" s="9"/>
      <c r="C21" s="10"/>
      <c r="D21" s="12"/>
      <c r="E21" s="12"/>
    </row>
    <row r="22" spans="1:5" x14ac:dyDescent="0.2">
      <c r="A22" s="15"/>
      <c r="B22" s="9"/>
      <c r="C22" s="10"/>
      <c r="D22" s="12"/>
      <c r="E22" s="12"/>
    </row>
    <row r="23" spans="1:5" x14ac:dyDescent="0.2">
      <c r="A23" s="15"/>
      <c r="B23" s="9"/>
      <c r="C23" s="10"/>
      <c r="D23" s="12"/>
      <c r="E23" s="12"/>
    </row>
  </sheetData>
  <mergeCells count="1">
    <mergeCell ref="D11:E11"/>
  </mergeCells>
  <pageMargins left="0.7" right="0.7" top="0.75" bottom="0.75" header="0.3" footer="0.3"/>
  <pageSetup scale="93" fitToHeight="0" orientation="portrait" r:id="rId1"/>
  <colBreaks count="1" manualBreakCount="1">
    <brk id="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1E2F-D596-43F4-9218-54290E5CB6CA}">
  <sheetPr codeName="Sheet6"/>
  <dimension ref="A1:W30"/>
  <sheetViews>
    <sheetView workbookViewId="0">
      <pane ySplit="1" topLeftCell="A2" activePane="bottomLeft" state="frozen"/>
      <selection pane="bottomLeft" activeCell="M17" sqref="M17"/>
    </sheetView>
  </sheetViews>
  <sheetFormatPr defaultRowHeight="10.199999999999999" x14ac:dyDescent="0.2"/>
  <cols>
    <col min="1" max="1" width="7" customWidth="1"/>
    <col min="2" max="2" width="12" customWidth="1"/>
    <col min="3" max="3" width="22.140625" customWidth="1"/>
    <col min="4" max="4" width="16.28515625" customWidth="1"/>
    <col min="5" max="5" width="17.42578125" customWidth="1"/>
    <col min="6" max="6" width="19.140625" customWidth="1"/>
    <col min="7" max="7" width="8.28515625" customWidth="1"/>
    <col min="8" max="8" width="39.7109375" customWidth="1"/>
    <col min="9" max="9" width="14" customWidth="1"/>
    <col min="10" max="10" width="16" customWidth="1"/>
    <col min="11" max="11" width="9" customWidth="1"/>
    <col min="12" max="12" width="38.85546875" customWidth="1"/>
    <col min="13" max="13" width="31" customWidth="1"/>
    <col min="14" max="14" width="10" customWidth="1"/>
    <col min="15" max="15" width="17.7109375" customWidth="1"/>
    <col min="16" max="17" width="9" customWidth="1"/>
    <col min="18" max="18" width="40" customWidth="1"/>
    <col min="19" max="19" width="20" customWidth="1"/>
    <col min="20" max="20" width="12" customWidth="1"/>
    <col min="21" max="21" width="29" customWidth="1"/>
    <col min="22" max="22" width="16" customWidth="1"/>
    <col min="23" max="23" width="12" customWidth="1"/>
  </cols>
  <sheetData>
    <row r="1" spans="1:23" x14ac:dyDescent="0.2">
      <c r="A1" t="s">
        <v>10</v>
      </c>
      <c r="B1" t="s">
        <v>42</v>
      </c>
      <c r="C1" t="s">
        <v>41</v>
      </c>
      <c r="D1" t="s">
        <v>34</v>
      </c>
      <c r="E1" t="s">
        <v>11</v>
      </c>
      <c r="F1" t="s">
        <v>36</v>
      </c>
      <c r="G1" t="s">
        <v>14</v>
      </c>
      <c r="H1" t="s">
        <v>12</v>
      </c>
      <c r="I1" t="s">
        <v>23</v>
      </c>
      <c r="J1" t="s">
        <v>21</v>
      </c>
      <c r="K1" t="s">
        <v>35</v>
      </c>
      <c r="L1" t="s">
        <v>33</v>
      </c>
      <c r="M1" t="s">
        <v>16</v>
      </c>
      <c r="N1" t="s">
        <v>17</v>
      </c>
      <c r="O1" t="s">
        <v>29</v>
      </c>
      <c r="P1" t="s">
        <v>40</v>
      </c>
      <c r="Q1" t="s">
        <v>2</v>
      </c>
      <c r="R1" t="s">
        <v>22</v>
      </c>
      <c r="S1" t="s">
        <v>7</v>
      </c>
      <c r="T1" t="s">
        <v>6</v>
      </c>
      <c r="U1" t="s">
        <v>3</v>
      </c>
      <c r="V1" t="s">
        <v>4</v>
      </c>
      <c r="W1" t="s">
        <v>15</v>
      </c>
    </row>
    <row r="3" spans="1:23" x14ac:dyDescent="0.2">
      <c r="A3">
        <v>1480</v>
      </c>
      <c r="B3" t="s">
        <v>20</v>
      </c>
      <c r="C3" t="s">
        <v>32</v>
      </c>
      <c r="D3" t="s">
        <v>31</v>
      </c>
      <c r="E3" s="1">
        <v>46094</v>
      </c>
      <c r="G3" t="s">
        <v>1</v>
      </c>
      <c r="H3" t="s">
        <v>30</v>
      </c>
      <c r="I3" s="1">
        <v>46094</v>
      </c>
      <c r="J3">
        <v>17.75</v>
      </c>
      <c r="M3" t="s">
        <v>82</v>
      </c>
      <c r="Q3">
        <v>6240000</v>
      </c>
      <c r="R3" t="s">
        <v>39</v>
      </c>
    </row>
    <row r="4" spans="1:23" x14ac:dyDescent="0.2">
      <c r="A4">
        <v>1480</v>
      </c>
      <c r="B4" t="s">
        <v>20</v>
      </c>
      <c r="C4" t="s">
        <v>32</v>
      </c>
      <c r="D4" t="s">
        <v>31</v>
      </c>
      <c r="E4" s="1">
        <v>46094</v>
      </c>
      <c r="F4">
        <v>85.87</v>
      </c>
      <c r="G4" t="s">
        <v>1</v>
      </c>
      <c r="H4" t="s">
        <v>30</v>
      </c>
      <c r="I4" s="1">
        <v>46094</v>
      </c>
      <c r="J4">
        <v>10.62</v>
      </c>
      <c r="M4" t="s">
        <v>82</v>
      </c>
      <c r="Q4">
        <v>6240000</v>
      </c>
      <c r="R4" t="s">
        <v>39</v>
      </c>
    </row>
    <row r="5" spans="1:23" x14ac:dyDescent="0.2">
      <c r="A5">
        <v>1480</v>
      </c>
      <c r="B5" t="s">
        <v>20</v>
      </c>
      <c r="C5" t="s">
        <v>32</v>
      </c>
      <c r="D5" t="s">
        <v>31</v>
      </c>
      <c r="E5" s="1">
        <v>46094</v>
      </c>
      <c r="F5">
        <v>85.87</v>
      </c>
      <c r="G5" t="s">
        <v>1</v>
      </c>
      <c r="H5" t="s">
        <v>30</v>
      </c>
      <c r="I5" s="1">
        <v>46094</v>
      </c>
      <c r="J5">
        <v>57.5</v>
      </c>
      <c r="L5" t="s">
        <v>83</v>
      </c>
      <c r="M5" t="s">
        <v>82</v>
      </c>
      <c r="N5">
        <v>115</v>
      </c>
      <c r="P5" t="s">
        <v>8</v>
      </c>
      <c r="Q5">
        <v>6240005</v>
      </c>
      <c r="R5" t="s">
        <v>25</v>
      </c>
    </row>
    <row r="6" spans="1:23" x14ac:dyDescent="0.2">
      <c r="E6" s="1"/>
      <c r="I6" s="1"/>
    </row>
    <row r="7" spans="1:23" x14ac:dyDescent="0.2">
      <c r="E7" s="1"/>
      <c r="I7" s="1"/>
    </row>
    <row r="8" spans="1:23" x14ac:dyDescent="0.2">
      <c r="A8">
        <v>1254</v>
      </c>
      <c r="B8" t="s">
        <v>18</v>
      </c>
      <c r="C8" t="s">
        <v>24</v>
      </c>
      <c r="D8" t="s">
        <v>5</v>
      </c>
      <c r="E8" s="1">
        <v>45930</v>
      </c>
      <c r="F8">
        <v>42</v>
      </c>
      <c r="G8" t="s">
        <v>1</v>
      </c>
      <c r="H8" t="s">
        <v>70</v>
      </c>
      <c r="I8" s="1">
        <v>45911</v>
      </c>
      <c r="J8">
        <v>10</v>
      </c>
      <c r="L8" t="s">
        <v>71</v>
      </c>
      <c r="M8" t="s">
        <v>72</v>
      </c>
      <c r="N8">
        <v>20</v>
      </c>
      <c r="P8" t="s">
        <v>8</v>
      </c>
      <c r="Q8">
        <v>6240005</v>
      </c>
      <c r="R8" t="s">
        <v>25</v>
      </c>
      <c r="S8" t="s">
        <v>26</v>
      </c>
      <c r="U8" t="s">
        <v>84</v>
      </c>
      <c r="V8" s="2">
        <v>45947.611886569997</v>
      </c>
      <c r="W8" t="s">
        <v>18</v>
      </c>
    </row>
    <row r="9" spans="1:23" x14ac:dyDescent="0.2">
      <c r="A9">
        <v>1254</v>
      </c>
      <c r="B9" t="s">
        <v>18</v>
      </c>
      <c r="C9" t="s">
        <v>24</v>
      </c>
      <c r="D9" t="s">
        <v>5</v>
      </c>
      <c r="E9" s="1">
        <v>45930</v>
      </c>
      <c r="F9">
        <v>42</v>
      </c>
      <c r="G9" t="s">
        <v>1</v>
      </c>
      <c r="H9" t="s">
        <v>70</v>
      </c>
      <c r="I9" s="1">
        <v>45929</v>
      </c>
      <c r="J9">
        <v>17</v>
      </c>
      <c r="L9" t="s">
        <v>69</v>
      </c>
      <c r="M9" t="s">
        <v>73</v>
      </c>
      <c r="N9">
        <v>34</v>
      </c>
      <c r="P9" t="s">
        <v>8</v>
      </c>
      <c r="Q9">
        <v>6240005</v>
      </c>
      <c r="R9" t="s">
        <v>25</v>
      </c>
      <c r="S9" t="s">
        <v>26</v>
      </c>
      <c r="U9" t="s">
        <v>84</v>
      </c>
      <c r="V9" s="2">
        <v>45947.611886569997</v>
      </c>
      <c r="W9" t="s">
        <v>18</v>
      </c>
    </row>
    <row r="10" spans="1:23" x14ac:dyDescent="0.2">
      <c r="A10">
        <v>1254</v>
      </c>
      <c r="B10" t="s">
        <v>18</v>
      </c>
      <c r="C10" t="s">
        <v>24</v>
      </c>
      <c r="D10" t="s">
        <v>5</v>
      </c>
      <c r="E10" s="1">
        <v>45930</v>
      </c>
      <c r="F10">
        <v>42</v>
      </c>
      <c r="G10" t="s">
        <v>1</v>
      </c>
      <c r="H10" t="s">
        <v>70</v>
      </c>
      <c r="I10" s="1">
        <v>45911</v>
      </c>
      <c r="J10">
        <v>15</v>
      </c>
      <c r="M10" t="s">
        <v>74</v>
      </c>
      <c r="Q10">
        <v>6240000</v>
      </c>
      <c r="R10" t="s">
        <v>38</v>
      </c>
      <c r="S10" t="s">
        <v>43</v>
      </c>
      <c r="T10" t="s">
        <v>0</v>
      </c>
      <c r="U10" t="s">
        <v>84</v>
      </c>
      <c r="V10" s="2">
        <v>45947.611886569997</v>
      </c>
      <c r="W10" t="s">
        <v>18</v>
      </c>
    </row>
    <row r="11" spans="1:23" x14ac:dyDescent="0.2">
      <c r="A11">
        <v>1333</v>
      </c>
      <c r="B11" t="s">
        <v>18</v>
      </c>
      <c r="C11" t="s">
        <v>24</v>
      </c>
      <c r="D11" t="s">
        <v>5</v>
      </c>
      <c r="E11" s="1">
        <v>46000</v>
      </c>
      <c r="F11">
        <v>515</v>
      </c>
      <c r="G11" t="s">
        <v>1</v>
      </c>
      <c r="H11" t="s">
        <v>85</v>
      </c>
      <c r="I11" s="1">
        <v>45958</v>
      </c>
      <c r="J11">
        <v>17</v>
      </c>
      <c r="L11" t="s">
        <v>69</v>
      </c>
      <c r="M11" t="s">
        <v>86</v>
      </c>
      <c r="N11">
        <v>34</v>
      </c>
      <c r="P11" t="s">
        <v>8</v>
      </c>
      <c r="Q11">
        <v>6240005</v>
      </c>
      <c r="R11" t="s">
        <v>25</v>
      </c>
      <c r="S11" t="s">
        <v>26</v>
      </c>
      <c r="U11" t="s">
        <v>84</v>
      </c>
      <c r="V11" s="2">
        <v>46003.872407410003</v>
      </c>
      <c r="W11" t="s">
        <v>18</v>
      </c>
    </row>
    <row r="12" spans="1:23" x14ac:dyDescent="0.2">
      <c r="A12">
        <v>1333</v>
      </c>
      <c r="B12" t="s">
        <v>18</v>
      </c>
      <c r="C12" t="s">
        <v>24</v>
      </c>
      <c r="D12" t="s">
        <v>5</v>
      </c>
      <c r="E12" s="1">
        <v>46000</v>
      </c>
      <c r="F12">
        <v>515</v>
      </c>
      <c r="G12" t="s">
        <v>1</v>
      </c>
      <c r="H12" t="s">
        <v>85</v>
      </c>
      <c r="I12" s="1">
        <v>45986</v>
      </c>
      <c r="J12">
        <v>23</v>
      </c>
      <c r="L12" t="s">
        <v>9</v>
      </c>
      <c r="M12" t="s">
        <v>87</v>
      </c>
      <c r="N12">
        <v>46</v>
      </c>
      <c r="P12" t="s">
        <v>8</v>
      </c>
      <c r="Q12">
        <v>6240005</v>
      </c>
      <c r="R12" t="s">
        <v>25</v>
      </c>
      <c r="S12" t="s">
        <v>26</v>
      </c>
      <c r="U12" t="s">
        <v>84</v>
      </c>
      <c r="V12" s="2">
        <v>46003.872407410003</v>
      </c>
      <c r="W12" t="s">
        <v>18</v>
      </c>
    </row>
    <row r="14" spans="1:23" x14ac:dyDescent="0.2">
      <c r="J14">
        <f>SUM(J3:J13)</f>
        <v>167.87</v>
      </c>
    </row>
    <row r="15" spans="1:23" ht="17.25" customHeight="1" x14ac:dyDescent="0.2">
      <c r="A15">
        <v>1431</v>
      </c>
      <c r="B15" t="s">
        <v>76</v>
      </c>
      <c r="C15" t="s">
        <v>79</v>
      </c>
      <c r="D15" t="s">
        <v>5</v>
      </c>
      <c r="E15" s="1">
        <v>46045</v>
      </c>
      <c r="F15">
        <v>176.27</v>
      </c>
      <c r="G15" t="s">
        <v>1</v>
      </c>
      <c r="H15" t="s">
        <v>78</v>
      </c>
      <c r="I15" s="1">
        <v>46055</v>
      </c>
      <c r="J15">
        <v>176.27</v>
      </c>
      <c r="M15" t="s">
        <v>77</v>
      </c>
      <c r="Q15">
        <v>6240004</v>
      </c>
      <c r="R15" t="s">
        <v>37</v>
      </c>
      <c r="S15" t="s">
        <v>43</v>
      </c>
      <c r="T15" t="s">
        <v>0</v>
      </c>
      <c r="U15" t="s">
        <v>19</v>
      </c>
      <c r="V15" s="2">
        <v>46058.592592590001</v>
      </c>
      <c r="W15" t="s">
        <v>76</v>
      </c>
    </row>
    <row r="17" spans="1:23" x14ac:dyDescent="0.2">
      <c r="A17">
        <v>1236</v>
      </c>
      <c r="B17" t="s">
        <v>101</v>
      </c>
      <c r="C17" t="s">
        <v>102</v>
      </c>
      <c r="D17" t="s">
        <v>5</v>
      </c>
      <c r="E17" s="1">
        <v>45918</v>
      </c>
      <c r="F17">
        <v>954.4</v>
      </c>
      <c r="G17" t="s">
        <v>103</v>
      </c>
      <c r="H17" t="s">
        <v>104</v>
      </c>
      <c r="I17" s="1">
        <v>45918</v>
      </c>
      <c r="J17">
        <v>477.2</v>
      </c>
      <c r="M17" t="s">
        <v>105</v>
      </c>
      <c r="Q17">
        <v>99999999</v>
      </c>
      <c r="R17" t="s">
        <v>106</v>
      </c>
      <c r="S17" t="s">
        <v>43</v>
      </c>
      <c r="T17" t="s">
        <v>0</v>
      </c>
      <c r="U17" t="s">
        <v>19</v>
      </c>
      <c r="V17" s="2">
        <v>45924.668854169999</v>
      </c>
      <c r="W17" t="s">
        <v>101</v>
      </c>
    </row>
    <row r="18" spans="1:23" x14ac:dyDescent="0.2">
      <c r="A18">
        <v>1236</v>
      </c>
      <c r="B18" t="s">
        <v>101</v>
      </c>
      <c r="C18" t="s">
        <v>102</v>
      </c>
      <c r="D18" t="s">
        <v>5</v>
      </c>
      <c r="E18" s="1">
        <v>45918</v>
      </c>
      <c r="F18">
        <v>954.4</v>
      </c>
      <c r="G18" t="s">
        <v>103</v>
      </c>
      <c r="H18" t="s">
        <v>104</v>
      </c>
      <c r="I18" s="1">
        <v>45918</v>
      </c>
      <c r="J18">
        <v>477.2</v>
      </c>
      <c r="M18" t="s">
        <v>105</v>
      </c>
      <c r="Q18">
        <v>99999999</v>
      </c>
      <c r="R18" t="s">
        <v>106</v>
      </c>
      <c r="S18" t="s">
        <v>43</v>
      </c>
      <c r="T18" t="s">
        <v>0</v>
      </c>
      <c r="U18" t="s">
        <v>19</v>
      </c>
      <c r="V18" s="2">
        <v>45924.668854169999</v>
      </c>
      <c r="W18" t="s">
        <v>101</v>
      </c>
    </row>
    <row r="19" spans="1:23" x14ac:dyDescent="0.2">
      <c r="A19">
        <v>1236</v>
      </c>
      <c r="B19" t="s">
        <v>101</v>
      </c>
      <c r="C19" t="s">
        <v>102</v>
      </c>
      <c r="D19" t="s">
        <v>5</v>
      </c>
      <c r="E19" s="1">
        <v>45918</v>
      </c>
      <c r="F19">
        <v>954.4</v>
      </c>
      <c r="G19" t="s">
        <v>103</v>
      </c>
      <c r="H19" t="s">
        <v>104</v>
      </c>
      <c r="I19" s="1">
        <v>45918</v>
      </c>
      <c r="J19">
        <v>477.2</v>
      </c>
      <c r="M19" t="s">
        <v>107</v>
      </c>
      <c r="Q19">
        <v>99999999</v>
      </c>
      <c r="R19" t="s">
        <v>106</v>
      </c>
      <c r="S19" t="s">
        <v>43</v>
      </c>
      <c r="T19" t="s">
        <v>108</v>
      </c>
      <c r="U19" t="s">
        <v>19</v>
      </c>
      <c r="V19" s="2">
        <v>45924.668854169999</v>
      </c>
      <c r="W19" t="s">
        <v>101</v>
      </c>
    </row>
    <row r="20" spans="1:23" x14ac:dyDescent="0.2">
      <c r="A20">
        <v>1236</v>
      </c>
      <c r="B20" t="s">
        <v>101</v>
      </c>
      <c r="C20" t="s">
        <v>102</v>
      </c>
      <c r="D20" t="s">
        <v>5</v>
      </c>
      <c r="E20" s="1">
        <v>45918</v>
      </c>
      <c r="F20">
        <v>954.4</v>
      </c>
      <c r="G20" t="s">
        <v>103</v>
      </c>
      <c r="H20" t="s">
        <v>104</v>
      </c>
      <c r="I20" s="1">
        <v>45918</v>
      </c>
      <c r="J20">
        <v>477.2</v>
      </c>
      <c r="M20" t="s">
        <v>107</v>
      </c>
      <c r="Q20">
        <v>99999999</v>
      </c>
      <c r="R20" t="s">
        <v>106</v>
      </c>
      <c r="S20" t="s">
        <v>43</v>
      </c>
      <c r="T20" t="s">
        <v>108</v>
      </c>
      <c r="U20" t="s">
        <v>19</v>
      </c>
      <c r="V20" s="2">
        <v>45924.668854169999</v>
      </c>
      <c r="W20" t="s">
        <v>101</v>
      </c>
    </row>
    <row r="21" spans="1:23" ht="13.2" x14ac:dyDescent="0.25">
      <c r="E21" s="17"/>
      <c r="F21" s="17"/>
      <c r="G21" s="17"/>
      <c r="H21" s="17"/>
      <c r="I21" s="17"/>
      <c r="J21" s="17"/>
      <c r="K21" s="17"/>
      <c r="L21" s="17"/>
      <c r="M21" s="17"/>
    </row>
    <row r="25" spans="1:23" x14ac:dyDescent="0.2">
      <c r="A25" t="s">
        <v>89</v>
      </c>
    </row>
    <row r="27" spans="1:23" x14ac:dyDescent="0.2">
      <c r="A27">
        <v>1373</v>
      </c>
      <c r="B27" t="s">
        <v>20</v>
      </c>
      <c r="C27" t="s">
        <v>32</v>
      </c>
      <c r="D27" t="s">
        <v>31</v>
      </c>
      <c r="E27" s="1">
        <v>46020</v>
      </c>
      <c r="F27">
        <v>415.84</v>
      </c>
      <c r="G27" t="s">
        <v>1</v>
      </c>
      <c r="H27" t="s">
        <v>13</v>
      </c>
      <c r="I27" s="1">
        <v>46020</v>
      </c>
      <c r="J27">
        <v>415.84</v>
      </c>
      <c r="M27" t="s">
        <v>13</v>
      </c>
      <c r="Q27">
        <v>6601000</v>
      </c>
      <c r="R27" t="s">
        <v>80</v>
      </c>
    </row>
    <row r="28" spans="1:23" x14ac:dyDescent="0.2">
      <c r="A28">
        <v>1388</v>
      </c>
      <c r="B28" t="s">
        <v>20</v>
      </c>
      <c r="C28" t="s">
        <v>32</v>
      </c>
      <c r="D28" t="s">
        <v>5</v>
      </c>
      <c r="E28" s="1">
        <v>46022</v>
      </c>
      <c r="F28">
        <v>224.87</v>
      </c>
      <c r="G28" t="s">
        <v>1</v>
      </c>
      <c r="H28" t="s">
        <v>81</v>
      </c>
      <c r="I28" s="1">
        <v>46022</v>
      </c>
      <c r="J28">
        <v>224.87</v>
      </c>
      <c r="M28" t="s">
        <v>81</v>
      </c>
      <c r="Q28">
        <v>6602000</v>
      </c>
      <c r="R28" t="s">
        <v>28</v>
      </c>
    </row>
    <row r="29" spans="1:23" x14ac:dyDescent="0.2">
      <c r="A29">
        <v>1388</v>
      </c>
      <c r="B29" t="s">
        <v>20</v>
      </c>
      <c r="C29" t="s">
        <v>32</v>
      </c>
      <c r="D29" t="s">
        <v>5</v>
      </c>
      <c r="E29" s="1">
        <v>46022</v>
      </c>
      <c r="F29">
        <v>224.87</v>
      </c>
      <c r="G29" t="s">
        <v>1</v>
      </c>
      <c r="H29" t="s">
        <v>81</v>
      </c>
      <c r="I29" s="1">
        <v>46022</v>
      </c>
      <c r="J29">
        <v>224.87</v>
      </c>
      <c r="M29" t="s">
        <v>81</v>
      </c>
      <c r="Q29">
        <v>6602000</v>
      </c>
      <c r="R29" t="s">
        <v>28</v>
      </c>
    </row>
    <row r="30" spans="1:23" x14ac:dyDescent="0.2">
      <c r="A30">
        <v>1333</v>
      </c>
      <c r="B30" t="s">
        <v>18</v>
      </c>
      <c r="C30" t="s">
        <v>24</v>
      </c>
      <c r="D30" t="s">
        <v>5</v>
      </c>
      <c r="E30" s="1">
        <v>46000</v>
      </c>
      <c r="F30">
        <v>515</v>
      </c>
      <c r="G30" t="s">
        <v>1</v>
      </c>
      <c r="H30" t="s">
        <v>85</v>
      </c>
      <c r="I30" s="1">
        <v>45989</v>
      </c>
      <c r="J30">
        <v>475</v>
      </c>
      <c r="M30" t="s">
        <v>88</v>
      </c>
      <c r="Q30">
        <v>6602000</v>
      </c>
      <c r="R30" t="s">
        <v>27</v>
      </c>
      <c r="S30" t="s">
        <v>43</v>
      </c>
      <c r="T30" t="s">
        <v>0</v>
      </c>
      <c r="U30" t="s">
        <v>84</v>
      </c>
      <c r="V30" s="2">
        <v>46003.872407410003</v>
      </c>
      <c r="W30" t="s">
        <v>18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D8E075C58AF468B49DE6E0728E5B7" ma:contentTypeVersion="15" ma:contentTypeDescription="Create a new document." ma:contentTypeScope="" ma:versionID="6e57c119c3eb0c6bc21bebbb145fdb3b">
  <xsd:schema xmlns:xsd="http://www.w3.org/2001/XMLSchema" xmlns:xs="http://www.w3.org/2001/XMLSchema" xmlns:p="http://schemas.microsoft.com/office/2006/metadata/properties" xmlns:ns2="2d7b11e4-9cde-4e42-a526-ffdbc7b762cb" xmlns:ns3="761676bd-c1db-4166-98f6-3f008030601c" xmlns:ns4="b1ad19c1-b853-47c6-b0a2-66af70595b65" targetNamespace="http://schemas.microsoft.com/office/2006/metadata/properties" ma:root="true" ma:fieldsID="43af1620da8ba4460eb59acddfdefc91" ns2:_="" ns3:_="" ns4:_="">
    <xsd:import namespace="2d7b11e4-9cde-4e42-a526-ffdbc7b762cb"/>
    <xsd:import namespace="761676bd-c1db-4166-98f6-3f008030601c"/>
    <xsd:import namespace="b1ad19c1-b853-47c6-b0a2-66af70595b6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Follow_x002d_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b11e4-9cde-4e42-a526-ffdbc7b762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6d6232b5-1b41-40c7-87c1-8f85ecba33f7}" ma:internalName="TaxCatchAll" ma:showField="CatchAllData" ma:web="2d7b11e4-9cde-4e42-a526-ffdbc7b76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676bd-c1db-4166-98f6-3f00803060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3268904-818a-45cd-b61b-0bb990ddde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low_x002d_up" ma:index="25" nillable="true" ma:displayName="Follow-up" ma:format="Dropdown" ma:internalName="Follow_x002d_u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d19c1-b853-47c6-b0a2-66af70595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7b11e4-9cde-4e42-a526-ffdbc7b762cb" xsi:nil="true"/>
    <lcf76f155ced4ddcb4097134ff3c332f xmlns="761676bd-c1db-4166-98f6-3f008030601c">
      <Terms xmlns="http://schemas.microsoft.com/office/infopath/2007/PartnerControls"/>
    </lcf76f155ced4ddcb4097134ff3c332f>
    <_dlc_DocId xmlns="2d7b11e4-9cde-4e42-a526-ffdbc7b762cb">DOCID-700905142-52155</_dlc_DocId>
    <_dlc_DocIdUrl xmlns="2d7b11e4-9cde-4e42-a526-ffdbc7b762cb">
      <Url>https://cgmhonca.sharepoint.com/Departments/Finance/_layouts/15/DocIdRedir.aspx?ID=DOCID-700905142-52155</Url>
      <Description>DOCID-700905142-52155</Description>
    </_dlc_DocIdUrl>
    <Follow_x002d_up xmlns="761676bd-c1db-4166-98f6-3f008030601c" xsi:nil="true"/>
  </documentManagement>
</p:properties>
</file>

<file path=customXml/itemProps1.xml><?xml version="1.0" encoding="utf-8"?>
<ds:datastoreItem xmlns:ds="http://schemas.openxmlformats.org/officeDocument/2006/customXml" ds:itemID="{14E9811E-8A22-4E9C-885B-FB4816A2B4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EDFD49-D74A-4E78-AB50-C7A2E58BBCB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46B09F8-65DD-4EAD-8163-6810671A9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b11e4-9cde-4e42-a526-ffdbc7b762cb"/>
    <ds:schemaRef ds:uri="761676bd-c1db-4166-98f6-3f008030601c"/>
    <ds:schemaRef ds:uri="b1ad19c1-b853-47c6-b0a2-66af70595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B9759B-18B6-4DE5-82EE-226E00112E3E}">
  <ds:schemaRefs>
    <ds:schemaRef ds:uri="http://schemas.microsoft.com/office/2006/metadata/properties"/>
    <ds:schemaRef ds:uri="http://schemas.microsoft.com/office/infopath/2007/PartnerControls"/>
    <ds:schemaRef ds:uri="2d7b11e4-9cde-4e42-a526-ffdbc7b762cb"/>
    <ds:schemaRef ds:uri="761676bd-c1db-4166-98f6-3f00803060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Mike Lacroix</vt:lpstr>
      <vt:lpstr>Rosemary Frketich</vt:lpstr>
      <vt:lpstr>Angela Wiggins</vt:lpstr>
      <vt:lpstr>Cathy Renaud</vt:lpstr>
      <vt:lpstr>Template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prod_bw_fs_MOHAWK</dc:creator>
  <cp:lastModifiedBy>van Kolfschoten, Lisa</cp:lastModifiedBy>
  <cp:lastPrinted>2026-03-01T16:13:19Z</cp:lastPrinted>
  <dcterms:created xsi:type="dcterms:W3CDTF">2025-04-28T12:54:55Z</dcterms:created>
  <dcterms:modified xsi:type="dcterms:W3CDTF">2026-06-22T14:51:50Z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0x010100649D8E075C58AF468B49DE6E0728E5B7</vt:lpwstr>
  </property>
  <property fmtid="{D5CDD505-2E9C-101B-9397-08002B2CF9AE}" pid="3" name="_dlc_DocIdItemGuid">
    <vt:lpwstr>47a46a49-5797-4559-921e-55408c3cc970</vt:lpwstr>
  </property>
  <property fmtid="{D5CDD505-2E9C-101B-9397-08002B2CF9AE}" pid="4" name="MediaServiceImageTags">
    <vt:lpwstr/>
  </property>
</Properties>
</file>